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Sheet1!$A$1:$K$28</definedName>
    <definedName function="false" hidden="false" localSheetId="0" name="_xlnm.Print_Area" vbProcedure="false">Sheet1!$A$1:$K$28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<sst xmlns="http://schemas.openxmlformats.org/spreadsheetml/2006/main" count="18" uniqueCount="18">
  <si>
    <t xml:space="preserve">・お買い物マラソンによる還元ポイントについて</t>
  </si>
  <si>
    <t xml:space="preserve">ショップ数</t>
  </si>
  <si>
    <t xml:space="preserve">購入商品</t>
  </si>
  <si>
    <t xml:space="preserve">ショップ名</t>
  </si>
  <si>
    <t xml:space="preserve">購入金額
(円、税込み)</t>
  </si>
  <si>
    <t xml:space="preserve">お買い物マラソンによるポイント</t>
  </si>
  <si>
    <t xml:space="preserve">還元率(%)</t>
  </si>
  <si>
    <t xml:space="preserve">還元額</t>
  </si>
  <si>
    <t xml:space="preserve">計</t>
  </si>
  <si>
    <t xml:space="preserve">購入済ショップ数</t>
  </si>
  <si>
    <t xml:space="preserve">※1</t>
  </si>
  <si>
    <t xml:space="preserve">に入力して下さい。</t>
  </si>
  <si>
    <t xml:space="preserve">※2</t>
  </si>
  <si>
    <t xml:space="preserve">ショップ名を記入しておくと、ショップの重複を防ぐのに便利です。</t>
  </si>
  <si>
    <t xml:space="preserve">※3</t>
  </si>
  <si>
    <t xml:space="preserve">1～9ショップ目までの還元率については、10ショップを超えると自動的に「9%」に変更されます。</t>
  </si>
  <si>
    <t xml:space="preserve">※4</t>
  </si>
  <si>
    <t xml:space="preserve">お買い物マラソンによる還元額は、最大で10,000円分まで。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</si>
</sst>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0"/>
  </numFmts>
  <fonts count="6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color rgb="FF00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dotted"/>
      <diagonal/>
    </border>
    <border diagonalUp="false" diagonalDown="false">
      <left style="thin"/>
      <right style="thin"/>
      <top style="dotted"/>
      <bottom style="dott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2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2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2" borderId="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3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omma [0]" xfId="20" builtinId="53" customBuiltin="true"/>
  </cellStyles>
  <dxfs count="2">
    <dxf>
      <font>
        <strike val="1"/>
        <color rgb="00FFFFFF"/>
      </font>
      <fill>
        <patternFill>
          <bgColor rgb="FFFFC7CE"/>
        </patternFill>
      </fill>
    </dxf>
    <dxf>
      <font>
        <color rgb="00FFFFFF"/>
      </font>
      <fill>
        <patternFill>
          <bgColor rgb="FFFFC7CE"/>
        </patternFill>
      </fill>
      <border diagonalUp="false" diagonalDown="false">
        <left style="thin"/>
        <right style="thin"/>
        <top style="thin"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J1048576"/>
  <sheetViews>
    <sheetView showFormulas="false" showGridLines="fals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F9" activeCellId="0" sqref="F9"/>
    </sheetView>
  </sheetViews>
  <sheetFormatPr defaultRowHeight="15" zeroHeight="false" outlineLevelRow="0" outlineLevelCol="0"/>
  <cols>
    <col collapsed="false" customWidth="true" hidden="false" outlineLevel="0" max="2" min="1" style="1" width="4.02"/>
    <col collapsed="false" customWidth="true" hidden="false" outlineLevel="0" max="3" min="3" style="1" width="6.79"/>
    <col collapsed="false" customWidth="true" hidden="false" outlineLevel="0" max="10" min="4" style="1" width="12.88"/>
    <col collapsed="false" customWidth="true" hidden="false" outlineLevel="0" max="11" min="11" style="1" width="4.02"/>
    <col collapsed="false" customWidth="true" hidden="false" outlineLevel="0" max="1025" min="12" style="1" width="9.97"/>
  </cols>
  <sheetData>
    <row r="2" customFormat="false" ht="15" hidden="false" customHeight="true" outlineLevel="0" collapsed="false">
      <c r="B2" s="1" t="s">
        <v>0</v>
      </c>
    </row>
    <row r="3" customFormat="false" ht="15" hidden="false" customHeight="true" outlineLevel="0" collapsed="false">
      <c r="B3" s="2" t="s">
        <v>1</v>
      </c>
      <c r="C3" s="2"/>
      <c r="D3" s="2" t="s">
        <v>2</v>
      </c>
      <c r="E3" s="2"/>
      <c r="F3" s="2" t="s">
        <v>3</v>
      </c>
      <c r="G3" s="2"/>
      <c r="H3" s="3" t="s">
        <v>4</v>
      </c>
      <c r="I3" s="2" t="s">
        <v>5</v>
      </c>
      <c r="J3" s="2"/>
    </row>
    <row r="4" customFormat="false" ht="15" hidden="false" customHeight="true" outlineLevel="0" collapsed="false">
      <c r="B4" s="2"/>
      <c r="C4" s="2"/>
      <c r="D4" s="2"/>
      <c r="E4" s="2"/>
      <c r="F4" s="2"/>
      <c r="G4" s="2"/>
      <c r="H4" s="3"/>
      <c r="I4" s="4" t="s">
        <v>6</v>
      </c>
      <c r="J4" s="4" t="s">
        <v>7</v>
      </c>
    </row>
    <row r="5" customFormat="false" ht="15" hidden="false" customHeight="true" outlineLevel="0" collapsed="false">
      <c r="B5" s="5" t="n">
        <v>1</v>
      </c>
      <c r="C5" s="5"/>
      <c r="D5" s="6"/>
      <c r="E5" s="6"/>
      <c r="F5" s="6"/>
      <c r="G5" s="6"/>
      <c r="H5" s="7" t="n">
        <v>1000000</v>
      </c>
      <c r="I5" s="8" t="n">
        <f aca="false">IF(H5="","",IF($E$22&gt;=10,9,0))</f>
        <v>0</v>
      </c>
      <c r="J5" s="9" t="n">
        <f aca="false">IF(H5="","",ROUND(H5*I5/100,0))</f>
        <v>0</v>
      </c>
    </row>
    <row r="6" customFormat="false" ht="15" hidden="false" customHeight="true" outlineLevel="0" collapsed="false">
      <c r="B6" s="10" t="n">
        <v>2</v>
      </c>
      <c r="C6" s="10"/>
      <c r="D6" s="11"/>
      <c r="E6" s="11"/>
      <c r="F6" s="11"/>
      <c r="G6" s="11"/>
      <c r="H6" s="12" t="n">
        <v>10000</v>
      </c>
      <c r="I6" s="13" t="n">
        <f aca="false">IF(H6="","",IF($E$22&gt;=10,9,1))</f>
        <v>1</v>
      </c>
      <c r="J6" s="14" t="n">
        <f aca="false">IF(H6="","",ROUND(H6*I6/100,0))</f>
        <v>100</v>
      </c>
    </row>
    <row r="7" customFormat="false" ht="15" hidden="false" customHeight="true" outlineLevel="0" collapsed="false">
      <c r="B7" s="10" t="n">
        <v>3</v>
      </c>
      <c r="C7" s="10"/>
      <c r="D7" s="11"/>
      <c r="E7" s="11"/>
      <c r="F7" s="11"/>
      <c r="G7" s="11"/>
      <c r="H7" s="12"/>
      <c r="I7" s="13" t="str">
        <f aca="false">IF(H7="","",IF($E$22&gt;=10,9,2))</f>
        <v/>
      </c>
      <c r="J7" s="14" t="str">
        <f aca="false">IF(H7="","",ROUND(H7*I7/100,0))</f>
        <v/>
      </c>
    </row>
    <row r="8" customFormat="false" ht="15" hidden="false" customHeight="true" outlineLevel="0" collapsed="false">
      <c r="B8" s="10" t="n">
        <v>4</v>
      </c>
      <c r="C8" s="10"/>
      <c r="D8" s="11"/>
      <c r="E8" s="11"/>
      <c r="F8" s="11"/>
      <c r="G8" s="11"/>
      <c r="H8" s="12"/>
      <c r="I8" s="13" t="str">
        <f aca="false">IF(H8="","",IF($E$22&gt;=10,9,3))</f>
        <v/>
      </c>
      <c r="J8" s="14" t="str">
        <f aca="false">IF(H8="","",ROUND(H8*I8/100,0))</f>
        <v/>
      </c>
    </row>
    <row r="9" customFormat="false" ht="15" hidden="false" customHeight="true" outlineLevel="0" collapsed="false">
      <c r="B9" s="10" t="n">
        <v>5</v>
      </c>
      <c r="C9" s="10"/>
      <c r="D9" s="11"/>
      <c r="E9" s="11"/>
      <c r="F9" s="11"/>
      <c r="G9" s="11"/>
      <c r="H9" s="12"/>
      <c r="I9" s="13" t="str">
        <f aca="false">IF(H9="","",IF($E$22&gt;=10,9,4))</f>
        <v/>
      </c>
      <c r="J9" s="14" t="str">
        <f aca="false">IF(H9="","",ROUND(H9*I9/100,0))</f>
        <v/>
      </c>
    </row>
    <row r="10" customFormat="false" ht="15" hidden="false" customHeight="true" outlineLevel="0" collapsed="false">
      <c r="B10" s="10" t="n">
        <v>6</v>
      </c>
      <c r="C10" s="10"/>
      <c r="D10" s="11"/>
      <c r="E10" s="11"/>
      <c r="F10" s="11"/>
      <c r="G10" s="11"/>
      <c r="H10" s="12"/>
      <c r="I10" s="13" t="str">
        <f aca="false">IF(H10="","",IF($E$22&gt;=10,9,5))</f>
        <v/>
      </c>
      <c r="J10" s="14" t="str">
        <f aca="false">IF(H10="","",ROUND(H10*I10/100,0))</f>
        <v/>
      </c>
    </row>
    <row r="11" customFormat="false" ht="15" hidden="false" customHeight="true" outlineLevel="0" collapsed="false">
      <c r="B11" s="10" t="n">
        <v>7</v>
      </c>
      <c r="C11" s="10"/>
      <c r="D11" s="11"/>
      <c r="E11" s="11"/>
      <c r="F11" s="11"/>
      <c r="G11" s="11"/>
      <c r="H11" s="12"/>
      <c r="I11" s="13" t="str">
        <f aca="false">IF(H11="","",IF($E$22&gt;=10,9,6))</f>
        <v/>
      </c>
      <c r="J11" s="14" t="str">
        <f aca="false">IF(H11="","",ROUND(H11*I11/100,0))</f>
        <v/>
      </c>
    </row>
    <row r="12" customFormat="false" ht="15" hidden="false" customHeight="true" outlineLevel="0" collapsed="false">
      <c r="B12" s="10" t="n">
        <v>8</v>
      </c>
      <c r="C12" s="10"/>
      <c r="D12" s="11"/>
      <c r="E12" s="11"/>
      <c r="F12" s="11"/>
      <c r="G12" s="11"/>
      <c r="H12" s="12"/>
      <c r="I12" s="13" t="str">
        <f aca="false">IF(H12="","",IF($E$22&gt;=10,9,7))</f>
        <v/>
      </c>
      <c r="J12" s="14" t="str">
        <f aca="false">IF(H12="","",ROUND(H12*I12/100,0))</f>
        <v/>
      </c>
    </row>
    <row r="13" customFormat="false" ht="15" hidden="false" customHeight="true" outlineLevel="0" collapsed="false">
      <c r="B13" s="10" t="n">
        <v>9</v>
      </c>
      <c r="C13" s="10"/>
      <c r="D13" s="11"/>
      <c r="E13" s="11"/>
      <c r="F13" s="11"/>
      <c r="G13" s="11"/>
      <c r="H13" s="12"/>
      <c r="I13" s="13" t="str">
        <f aca="false">IF(H13="","",IF($E$22&gt;=10,9,8))</f>
        <v/>
      </c>
      <c r="J13" s="14" t="str">
        <f aca="false">IF(H13="","",ROUND(H13*I13/100,0))</f>
        <v/>
      </c>
    </row>
    <row r="14" customFormat="false" ht="15" hidden="false" customHeight="true" outlineLevel="0" collapsed="false">
      <c r="B14" s="10" t="n">
        <v>10</v>
      </c>
      <c r="C14" s="10"/>
      <c r="D14" s="11"/>
      <c r="E14" s="11"/>
      <c r="F14" s="11"/>
      <c r="G14" s="11"/>
      <c r="H14" s="12"/>
      <c r="I14" s="13" t="str">
        <f aca="false">IF(H14="","",IF($E$22&gt;=10,9,9))</f>
        <v/>
      </c>
      <c r="J14" s="14" t="str">
        <f aca="false">IF(H14="","",ROUND(H14*I14/100,0))</f>
        <v/>
      </c>
    </row>
    <row r="15" customFormat="false" ht="15" hidden="false" customHeight="true" outlineLevel="0" collapsed="false">
      <c r="B15" s="10" t="n">
        <v>11</v>
      </c>
      <c r="C15" s="10"/>
      <c r="D15" s="11"/>
      <c r="E15" s="11"/>
      <c r="F15" s="11"/>
      <c r="G15" s="11"/>
      <c r="H15" s="12"/>
      <c r="I15" s="13" t="str">
        <f aca="false">IF(H15="","",IF($E$22&gt;=10,9,9))</f>
        <v/>
      </c>
      <c r="J15" s="14" t="str">
        <f aca="false">IF(H15="","",ROUND(H15*I15/100,0))</f>
        <v/>
      </c>
    </row>
    <row r="16" customFormat="false" ht="15" hidden="false" customHeight="true" outlineLevel="0" collapsed="false">
      <c r="B16" s="10" t="n">
        <v>12</v>
      </c>
      <c r="C16" s="10"/>
      <c r="D16" s="11"/>
      <c r="E16" s="11"/>
      <c r="F16" s="11"/>
      <c r="G16" s="11"/>
      <c r="H16" s="12"/>
      <c r="I16" s="13" t="str">
        <f aca="false">IF(H16="","",IF($E$22&gt;=10,9,9))</f>
        <v/>
      </c>
      <c r="J16" s="14" t="str">
        <f aca="false">IF(H16="","",ROUND(H16*I16/100,0))</f>
        <v/>
      </c>
    </row>
    <row r="17" customFormat="false" ht="15" hidden="false" customHeight="true" outlineLevel="0" collapsed="false">
      <c r="B17" s="10" t="n">
        <v>13</v>
      </c>
      <c r="C17" s="10"/>
      <c r="D17" s="11"/>
      <c r="E17" s="11"/>
      <c r="F17" s="11"/>
      <c r="G17" s="11"/>
      <c r="H17" s="12"/>
      <c r="I17" s="13" t="str">
        <f aca="false">IF(H17="","",IF($E$22&gt;=10,9,9))</f>
        <v/>
      </c>
      <c r="J17" s="14" t="str">
        <f aca="false">IF(H17="","",ROUND(H17*I17/100,0))</f>
        <v/>
      </c>
    </row>
    <row r="18" customFormat="false" ht="15" hidden="false" customHeight="true" outlineLevel="0" collapsed="false">
      <c r="B18" s="10" t="n">
        <v>14</v>
      </c>
      <c r="C18" s="10"/>
      <c r="D18" s="11"/>
      <c r="E18" s="11"/>
      <c r="F18" s="11"/>
      <c r="G18" s="11"/>
      <c r="H18" s="12"/>
      <c r="I18" s="13" t="str">
        <f aca="false">IF(H18="","",IF($E$22&gt;=10,9,9))</f>
        <v/>
      </c>
      <c r="J18" s="14" t="str">
        <f aca="false">IF(H18="","",ROUND(H18*I18/100,0))</f>
        <v/>
      </c>
    </row>
    <row r="19" customFormat="false" ht="15" hidden="false" customHeight="true" outlineLevel="0" collapsed="false">
      <c r="B19" s="10" t="n">
        <v>15</v>
      </c>
      <c r="C19" s="10"/>
      <c r="D19" s="11"/>
      <c r="E19" s="11"/>
      <c r="F19" s="11"/>
      <c r="G19" s="11"/>
      <c r="H19" s="12"/>
      <c r="I19" s="13" t="str">
        <f aca="false">IF(H19="","",IF($E$22&gt;=10,9,9))</f>
        <v/>
      </c>
      <c r="J19" s="14" t="str">
        <f aca="false">IF(H19="","",ROUND(H19*I19/100,0))</f>
        <v/>
      </c>
    </row>
    <row r="20" customFormat="false" ht="15" hidden="false" customHeight="true" outlineLevel="0" collapsed="false">
      <c r="B20" s="4" t="s">
        <v>8</v>
      </c>
      <c r="C20" s="4"/>
      <c r="D20" s="4"/>
      <c r="E20" s="4"/>
      <c r="F20" s="4"/>
      <c r="G20" s="4"/>
      <c r="H20" s="15" t="n">
        <f aca="false">SUM(H5:H19)</f>
        <v>1010000</v>
      </c>
      <c r="I20" s="16"/>
      <c r="J20" s="15" t="n">
        <f aca="false">SUM(J5:J19)</f>
        <v>100</v>
      </c>
    </row>
    <row r="21" customFormat="false" ht="15" hidden="false" customHeight="true" outlineLevel="0" collapsed="false">
      <c r="J21" s="17" t="str">
        <f aca="false">IF(J20&gt;=10001,"↓","")</f>
        <v/>
      </c>
    </row>
    <row r="22" customFormat="false" ht="15" hidden="false" customHeight="true" outlineLevel="0" collapsed="false">
      <c r="B22" s="4" t="s">
        <v>9</v>
      </c>
      <c r="C22" s="4"/>
      <c r="D22" s="4"/>
      <c r="E22" s="16" t="n">
        <f aca="false">COUNT(H5:H19)</f>
        <v>2</v>
      </c>
      <c r="J22" s="18" t="str">
        <f aca="false">IF(J20&gt;=10001,10000,"")</f>
        <v/>
      </c>
    </row>
    <row r="24" customFormat="false" ht="15" hidden="false" customHeight="true" outlineLevel="0" collapsed="false">
      <c r="B24" s="17" t="s">
        <v>10</v>
      </c>
      <c r="C24" s="19"/>
      <c r="D24" s="1" t="s">
        <v>11</v>
      </c>
    </row>
    <row r="25" customFormat="false" ht="15" hidden="false" customHeight="true" outlineLevel="0" collapsed="false">
      <c r="B25" s="17" t="s">
        <v>12</v>
      </c>
      <c r="C25" s="20" t="s">
        <v>13</v>
      </c>
    </row>
    <row r="26" customFormat="false" ht="15" hidden="false" customHeight="true" outlineLevel="0" collapsed="false">
      <c r="B26" s="17" t="s">
        <v>14</v>
      </c>
      <c r="C26" s="1" t="s">
        <v>15</v>
      </c>
    </row>
    <row r="27" customFormat="false" ht="15" hidden="false" customHeight="true" outlineLevel="0" collapsed="false">
      <c r="B27" s="17" t="s">
        <v>16</v>
      </c>
      <c r="C27" s="1" t="s">
        <v>17</v>
      </c>
    </row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4">
    <mergeCell ref="B3:C4"/>
    <mergeCell ref="D3:E4"/>
    <mergeCell ref="F3:G4"/>
    <mergeCell ref="H3:H4"/>
    <mergeCell ref="I3:J3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B12:C12"/>
    <mergeCell ref="D12:E12"/>
    <mergeCell ref="F12:G12"/>
    <mergeCell ref="B13:C13"/>
    <mergeCell ref="D13:E13"/>
    <mergeCell ref="F13:G13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2:D22"/>
  </mergeCells>
  <conditionalFormatting sqref="J20">
    <cfRule type="cellIs" priority="2" operator="greaterThan" aboveAverage="0" equalAverage="0" bottom="0" percent="0" rank="0" text="" dxfId="0">
      <formula>10001</formula>
    </cfRule>
  </conditionalFormatting>
  <conditionalFormatting sqref="J22">
    <cfRule type="cellIs" priority="3" operator="equal" aboveAverage="0" equalAverage="0" bottom="0" percent="0" rank="0" text="" dxfId="1">
      <formula>10000</formula>
    </cfRule>
  </conditionalFormatting>
  <printOptions headings="false" gridLines="false" gridLinesSet="true" horizontalCentered="false" verticalCentered="false"/>
  <pageMargins left="0.590277777777778" right="0.39375" top="0.590277777777778" bottom="0.39375" header="0.511805555555555" footer="0.511805555555555"/>
  <pageSetup paperSize="9" scale="7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LibreOffice/5.4.0.3$Windows_x86 LibreOffice_project/7556cbc6811c9d992f4064ab9287069087d7f62c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TTD03</dc:creator>
  <dc:description/>
  <dc:language>ja-JP</dc:language>
  <cp:lastModifiedBy/>
  <dcterms:modified xsi:type="dcterms:W3CDTF">2020-10-17T00:07:44Z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